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BAAEE406-FA79-43E6-A8D5-ED2C58582E58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L6" i="1" l="1"/>
  <c r="L7" i="1"/>
  <c r="L8" i="1"/>
  <c r="L9" i="1"/>
  <c r="L12" i="1"/>
  <c r="I6" i="1"/>
  <c r="I8" i="1"/>
  <c r="I9" i="1"/>
  <c r="I10" i="1"/>
  <c r="I11" i="1"/>
  <c r="I12" i="1"/>
  <c r="I13" i="1"/>
  <c r="F6" i="1"/>
  <c r="F7" i="1"/>
  <c r="F8" i="1"/>
  <c r="F9" i="1"/>
  <c r="F10" i="1"/>
  <c r="F11" i="1"/>
  <c r="F12" i="1"/>
  <c r="F13" i="1"/>
  <c r="T19" i="1"/>
  <c r="S19" i="1"/>
  <c r="R19" i="1"/>
  <c r="Q19" i="1"/>
  <c r="P19" i="1"/>
  <c r="O19" i="1"/>
  <c r="N19" i="1"/>
  <c r="M19" i="1"/>
  <c r="K19" i="1"/>
  <c r="J19" i="1"/>
  <c r="H19" i="1"/>
  <c r="G19" i="1"/>
  <c r="F19" i="1"/>
  <c r="C19" i="1"/>
  <c r="I19" i="1" l="1"/>
  <c r="L19" i="1"/>
</calcChain>
</file>

<file path=xl/sharedStrings.xml><?xml version="1.0" encoding="utf-8"?>
<sst xmlns="http://schemas.openxmlformats.org/spreadsheetml/2006/main" count="135" uniqueCount="63">
  <si>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</si>
  <si>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</si>
  <si>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</si>
  <si>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</si>
  <si>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</si>
  <si>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</si>
  <si>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</si>
  <si>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</si>
  <si>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</si>
  <si>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</si>
  <si>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</si>
  <si>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</si>
  <si>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</si>
  <si>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</si>
  <si>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</si>
  <si>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</si>
  <si>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</si>
  <si>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</si>
  <si>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</si>
  <si>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</si>
  <si>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</si>
  <si>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</si>
  <si>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</si>
  <si>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HOME</t>
  </si>
  <si>
    <t>V</t>
  </si>
  <si>
    <t>AWAY</t>
  </si>
  <si>
    <t>VENUE</t>
  </si>
  <si>
    <t>DATE</t>
  </si>
  <si>
    <t>Grainne</t>
  </si>
  <si>
    <t>Dwyer</t>
  </si>
  <si>
    <t xml:space="preserve">Shannon </t>
  </si>
  <si>
    <t>Brady</t>
  </si>
  <si>
    <t>Sydney</t>
  </si>
  <si>
    <t>Lilla</t>
  </si>
  <si>
    <t>Amy</t>
  </si>
  <si>
    <t>Corkery</t>
  </si>
  <si>
    <t xml:space="preserve">Amy </t>
  </si>
  <si>
    <t>Murphy</t>
  </si>
  <si>
    <t>Lesley Ann</t>
  </si>
  <si>
    <t xml:space="preserve">Anna </t>
  </si>
  <si>
    <t>Lynch</t>
  </si>
  <si>
    <t>Bami</t>
  </si>
  <si>
    <t>Meabh</t>
  </si>
  <si>
    <t>Arianna</t>
  </si>
  <si>
    <t>Price</t>
  </si>
  <si>
    <t xml:space="preserve">Abby </t>
  </si>
  <si>
    <t>Rachel</t>
  </si>
  <si>
    <t>Bowdren</t>
  </si>
  <si>
    <t>DNP</t>
  </si>
  <si>
    <t>Olukayode</t>
  </si>
  <si>
    <t>Candelaria</t>
  </si>
  <si>
    <t>Szucs</t>
  </si>
  <si>
    <t>UCC Adress</t>
  </si>
  <si>
    <t>i3pt Fr Mathews WSL</t>
  </si>
  <si>
    <t>Fr Mathews</t>
  </si>
  <si>
    <t>Maradyke</t>
  </si>
  <si>
    <t>Goals</t>
  </si>
  <si>
    <t>(10 in 3rd)</t>
  </si>
  <si>
    <t>Deflections</t>
  </si>
  <si>
    <t xml:space="preserve">FT </t>
  </si>
  <si>
    <t>Assist</t>
  </si>
  <si>
    <t>Humphreys</t>
  </si>
  <si>
    <t>Wilkinson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</si>
</sst>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0" borderId="0" xfId="0" applyNumberFormat="1"/>
    <xf numFmtId="0" fontId="1" fillId="0" borderId="0" xfId="0" applyFont="1"/>
    <xf numFmtId="9" fontId="1" fillId="0" borderId="0" xfId="0" applyNumberFormat="1" applyFont="1"/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19" totalsRowCount="1" headerRowDxfId="45" dataDxfId="43" totalsRowDxfId="41" headerRowBorderDxfId="44" tableBorderDxfId="42" totalsRowBorderDxfId="40">
  <autoFilter ref="A5:T18" xr:uid="{1F7007A7-9638-4DD1-85A7-0BC756DBEAF2}"/>
  <tableColumns count="20">
    <tableColumn id="1" xr3:uid="{CE7625E6-1FBF-431A-B4B0-C7ED004E68C1}" name="Forename" totalsRowLabel="Total" dataDxfId="39" totalsRowDxfId="38"/>
    <tableColumn id="2" xr3:uid="{E6E537CB-8349-429F-9D8F-13ED44B3B126}" name="Surname" dataDxfId="37" totalsRowDxfId="36"/>
    <tableColumn id="3" xr3:uid="{F08909D0-8BF5-49BF-8743-A4F1C19B78EF}" name="Min" totalsRowFunction="custom" dataDxfId="35" totalsRowDxfId="34">
      <totalsRowFormula>SUM(C6:C18)</totalsRowFormula>
    </tableColumn>
    <tableColumn id="4" xr3:uid="{64BCDDEE-EDE1-4BB3-A111-E9702FD5EE4E}" name="2PT FG M" totalsRowFunction="custom" dataDxfId="33" totalsRowDxfId="32">
      <totalsRowFormula>SUM(D6:D18)</totalsRowFormula>
    </tableColumn>
    <tableColumn id="5" xr3:uid="{7F6EA080-42BB-4EC2-AA6D-1E52B167E2B5}" name="2PT FG A" totalsRowFunction="custom" dataDxfId="31" totalsRowDxfId="30">
      <totalsRowFormula>SUM(E6:E18)</totalsRowFormula>
    </tableColumn>
    <tableColumn id="6" xr3:uid="{6A940B5E-BAF4-428C-890E-8653960EB77F}" name="FG%" totalsRowFunction="custom" dataDxfId="29" totalsRowDxfId="28">
      <calculatedColumnFormula>D6/E6</calculatedColumnFormula>
      <totalsRowFormula>D19/E19</totalsRowFormula>
    </tableColumn>
    <tableColumn id="7" xr3:uid="{44B4886F-3952-4164-BF1F-71A569F7A7AC}" name="3PTM" totalsRowFunction="custom" dataDxfId="27" totalsRowDxfId="26">
      <totalsRowFormula>SUM(G6:G18)</totalsRowFormula>
    </tableColumn>
    <tableColumn id="8" xr3:uid="{C2E4AE8B-F7C6-4B2F-BBA5-B18F475CF1C8}" name="3PTA" totalsRowFunction="custom" dataDxfId="25" totalsRowDxfId="24">
      <totalsRowFormula>SUM(H6:H18)</totalsRowFormula>
    </tableColumn>
    <tableColumn id="9" xr3:uid="{EFB88042-DCF5-4CD9-8347-377076E8F634}" name="3PT%" totalsRowFunction="custom" dataDxfId="23" totalsRowDxfId="22">
      <calculatedColumnFormula>(G6/H6)</calculatedColumnFormula>
      <totalsRowFormula>G19/H19</totalsRowFormula>
    </tableColumn>
    <tableColumn id="10" xr3:uid="{E8323CF8-53D3-417E-9FB6-ED27F2B620D8}" name="FTM" totalsRowFunction="custom" dataDxfId="21" totalsRowDxfId="20">
      <totalsRowFormula>SUM(J6:J18)</totalsRowFormula>
    </tableColumn>
    <tableColumn id="11" xr3:uid="{83F45E8D-4E87-4428-9C96-E82E23C5FD67}" name="FTA" totalsRowFunction="custom" dataDxfId="19" totalsRowDxfId="18">
      <totalsRowFormula>SUM(K6:K18)</totalsRowFormula>
    </tableColumn>
    <tableColumn id="12" xr3:uid="{A7FFBA80-7D09-4A98-8864-EE3DFB2A634E}" name="FT%" totalsRowFunction="custom" dataDxfId="17" totalsRowDxfId="16">
      <calculatedColumnFormula>(J6/K6)</calculatedColumnFormula>
      <totalsRowFormula>J19/K19</totalsRowFormula>
    </tableColumn>
    <tableColumn id="13" xr3:uid="{FC6F5BD0-4456-4414-9AA0-21D6651FE4D3}" name="OR" totalsRowFunction="custom" dataDxfId="15" totalsRowDxfId="14">
      <totalsRowFormula>SUM(M6:M18)</totalsRowFormula>
    </tableColumn>
    <tableColumn id="14" xr3:uid="{5D9AD1C1-C752-4503-B29C-A230E2E48955}" name="DR" totalsRowFunction="custom" dataDxfId="13" totalsRowDxfId="12">
      <totalsRowFormula>SUM(N6:N18)</totalsRowFormula>
    </tableColumn>
    <tableColumn id="15" xr3:uid="{CD999EBF-E96B-4B15-98EB-0A86F3304B3C}" name="T/Over" totalsRowFunction="custom" dataDxfId="11" totalsRowDxfId="10">
      <totalsRowFormula>SUM(O6:O18)</totalsRowFormula>
    </tableColumn>
    <tableColumn id="16" xr3:uid="{2C08949D-8E48-4B1C-BA4D-74F9988B9C18}" name="ST" totalsRowFunction="custom" dataDxfId="9" totalsRowDxfId="8">
      <totalsRowFormula>SUM(P6:P18)</totalsRowFormula>
    </tableColumn>
    <tableColumn id="17" xr3:uid="{86CD8C6F-AC20-4E27-B639-FF7C0E223824}" name="BLK" totalsRowFunction="custom" dataDxfId="7" totalsRowDxfId="6">
      <totalsRowFormula>SUM(Q6:Q18)</totalsRowFormula>
    </tableColumn>
    <tableColumn id="18" xr3:uid="{F46CD6C4-8F40-4ADC-8FBD-6C7AA1F9D62E}" name="ASST" totalsRowFunction="custom" dataDxfId="5" totalsRowDxfId="4">
      <totalsRowFormula>SUM(R6:R18)</totalsRowFormula>
    </tableColumn>
    <tableColumn id="19" xr3:uid="{41C4A61D-37D4-492A-B490-5AAA9F00865D}" name="FOULS" totalsRowFunction="custom" dataDxfId="3" totalsRowDxfId="2">
      <totalsRowFormula>SUM(S6:S18)</totalsRowFormula>
    </tableColumn>
    <tableColumn id="20" xr3:uid="{BDA11585-07C8-448B-9F5C-122E8264F856}" name="PTS" totalsRowFunction="custom" dataDxfId="1" totalsRowDxfId="0">
      <totalsRowFormula>SUM(T6:T18)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5"/>
  <sheetViews>
    <sheetView tabSelected="1" zoomScale="77" zoomScaleNormal="90" workbookViewId="0">
      <selection activeCell="B12" sqref="B12"/>
    </sheetView>
  </sheetViews>
  <sheetFormatPr defaultRowHeight="14.5" x14ac:dyDescent="0.35"/>
  <cols>
    <col min="1" max="1" width="13.54296875" customWidth="1"/>
    <col min="2" max="2" width="14.1796875" customWidth="1"/>
    <col min="3" max="3" width="7.179687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  <col min="14" max="14" width="14.08984375" customWidth="1"/>
  </cols>
  <sheetData>
    <row r="1" spans="1:20" x14ac:dyDescent="0.35">
      <c r="A1" t="s">
        <v>21</v>
      </c>
      <c r="B1" t="s">
        <v>53</v>
      </c>
    </row>
    <row r="3" spans="1:20" x14ac:dyDescent="0.35">
      <c r="A3" t="s">
        <v>22</v>
      </c>
      <c r="B3" t="s">
        <v>23</v>
      </c>
      <c r="C3" t="s">
        <v>24</v>
      </c>
      <c r="D3" t="s">
        <v>25</v>
      </c>
      <c r="H3" t="s">
        <v>26</v>
      </c>
      <c r="I3" t="s">
        <v>55</v>
      </c>
      <c r="M3" t="s">
        <v>27</v>
      </c>
      <c r="N3" s="13">
        <v>44878</v>
      </c>
    </row>
    <row r="4" spans="1:20" x14ac:dyDescent="0.35">
      <c r="B4" t="s">
        <v>52</v>
      </c>
      <c r="D4" t="s">
        <v>54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" t="s">
        <v>28</v>
      </c>
      <c r="B6" s="2" t="s">
        <v>29</v>
      </c>
      <c r="C6" s="2">
        <v>28</v>
      </c>
      <c r="D6" s="2">
        <v>5</v>
      </c>
      <c r="E6" s="2">
        <v>10</v>
      </c>
      <c r="F6" s="3">
        <f t="shared" ref="F6:F13" si="0">D6/E6</f>
        <v>0.5</v>
      </c>
      <c r="G6" s="2">
        <v>0</v>
      </c>
      <c r="H6" s="2">
        <v>1</v>
      </c>
      <c r="I6" s="3">
        <f t="shared" ref="I6:I13" si="1">(G6/H6)</f>
        <v>0</v>
      </c>
      <c r="J6" s="2">
        <v>4</v>
      </c>
      <c r="K6" s="2">
        <v>7</v>
      </c>
      <c r="L6" s="3">
        <f t="shared" ref="L6:L12" si="2">(J6/K6)</f>
        <v>0.5714285714285714</v>
      </c>
      <c r="M6" s="2">
        <v>4</v>
      </c>
      <c r="N6" s="2">
        <v>1</v>
      </c>
      <c r="O6" s="2">
        <v>2</v>
      </c>
      <c r="P6" s="2">
        <v>0</v>
      </c>
      <c r="Q6" s="2">
        <v>0</v>
      </c>
      <c r="R6" s="2">
        <v>0</v>
      </c>
      <c r="S6" s="2">
        <v>4</v>
      </c>
      <c r="T6" s="8">
        <v>14</v>
      </c>
    </row>
    <row r="7" spans="1:20" x14ac:dyDescent="0.35">
      <c r="A7" s="1" t="s">
        <v>30</v>
      </c>
      <c r="B7" s="2" t="s">
        <v>31</v>
      </c>
      <c r="C7" s="2">
        <v>27</v>
      </c>
      <c r="D7" s="2">
        <v>5</v>
      </c>
      <c r="E7" s="2">
        <v>9</v>
      </c>
      <c r="F7" s="3">
        <f t="shared" si="0"/>
        <v>0.55555555555555558</v>
      </c>
      <c r="G7" s="2">
        <v>0</v>
      </c>
      <c r="H7" s="2">
        <v>0</v>
      </c>
      <c r="I7" s="3">
        <v>0</v>
      </c>
      <c r="J7" s="2">
        <v>2</v>
      </c>
      <c r="K7" s="2">
        <v>2</v>
      </c>
      <c r="L7" s="3">
        <f t="shared" si="2"/>
        <v>1</v>
      </c>
      <c r="M7" s="2">
        <v>2</v>
      </c>
      <c r="N7" s="2">
        <v>3</v>
      </c>
      <c r="O7" s="2">
        <v>0</v>
      </c>
      <c r="P7" s="2">
        <v>3</v>
      </c>
      <c r="Q7" s="2">
        <v>1</v>
      </c>
      <c r="R7" s="2">
        <v>0</v>
      </c>
      <c r="S7" s="2">
        <v>4</v>
      </c>
      <c r="T7" s="8">
        <v>14</v>
      </c>
    </row>
    <row r="8" spans="1:20" x14ac:dyDescent="0.35">
      <c r="A8" s="1" t="s">
        <v>32</v>
      </c>
      <c r="B8" s="2" t="s">
        <v>50</v>
      </c>
      <c r="C8" s="2">
        <v>34</v>
      </c>
      <c r="D8" s="2">
        <v>7</v>
      </c>
      <c r="E8" s="2">
        <v>11</v>
      </c>
      <c r="F8" s="3">
        <f t="shared" si="0"/>
        <v>0.63636363636363635</v>
      </c>
      <c r="G8" s="2">
        <v>0</v>
      </c>
      <c r="H8" s="2">
        <v>2</v>
      </c>
      <c r="I8" s="3">
        <f t="shared" si="1"/>
        <v>0</v>
      </c>
      <c r="J8" s="2">
        <v>2</v>
      </c>
      <c r="K8" s="2">
        <v>4</v>
      </c>
      <c r="L8" s="3">
        <f t="shared" si="2"/>
        <v>0.5</v>
      </c>
      <c r="M8" s="2">
        <v>1</v>
      </c>
      <c r="N8" s="2">
        <v>2</v>
      </c>
      <c r="O8" s="2">
        <v>0</v>
      </c>
      <c r="P8" s="2">
        <v>1</v>
      </c>
      <c r="Q8" s="2">
        <v>0</v>
      </c>
      <c r="R8" s="2">
        <v>0</v>
      </c>
      <c r="S8" s="2">
        <v>4</v>
      </c>
      <c r="T8" s="8">
        <v>16</v>
      </c>
    </row>
    <row r="9" spans="1:20" x14ac:dyDescent="0.35">
      <c r="A9" s="1" t="s">
        <v>33</v>
      </c>
      <c r="B9" s="2" t="s">
        <v>51</v>
      </c>
      <c r="C9" s="2">
        <v>23</v>
      </c>
      <c r="D9" s="2">
        <v>1</v>
      </c>
      <c r="E9" s="2">
        <v>3</v>
      </c>
      <c r="F9" s="3">
        <f t="shared" si="0"/>
        <v>0.33333333333333331</v>
      </c>
      <c r="G9" s="2">
        <v>0</v>
      </c>
      <c r="H9" s="2">
        <v>3</v>
      </c>
      <c r="I9" s="3">
        <f t="shared" si="1"/>
        <v>0</v>
      </c>
      <c r="J9" s="2">
        <v>2</v>
      </c>
      <c r="K9" s="2">
        <v>2</v>
      </c>
      <c r="L9" s="3">
        <f t="shared" si="2"/>
        <v>1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</v>
      </c>
      <c r="T9" s="8">
        <v>4</v>
      </c>
    </row>
    <row r="10" spans="1:20" x14ac:dyDescent="0.35">
      <c r="A10" s="1" t="s">
        <v>34</v>
      </c>
      <c r="B10" s="2" t="s">
        <v>35</v>
      </c>
      <c r="C10" s="2">
        <v>30</v>
      </c>
      <c r="D10" s="2">
        <v>3</v>
      </c>
      <c r="E10" s="2">
        <v>6</v>
      </c>
      <c r="F10" s="3">
        <f t="shared" si="0"/>
        <v>0.5</v>
      </c>
      <c r="G10" s="2">
        <v>1</v>
      </c>
      <c r="H10" s="2">
        <v>5</v>
      </c>
      <c r="I10" s="3">
        <f t="shared" si="1"/>
        <v>0.2</v>
      </c>
      <c r="J10" s="2">
        <v>0</v>
      </c>
      <c r="K10" s="2">
        <v>0</v>
      </c>
      <c r="L10" s="3">
        <v>0</v>
      </c>
      <c r="M10" s="2">
        <v>1</v>
      </c>
      <c r="N10" s="2">
        <v>2</v>
      </c>
      <c r="O10" s="2">
        <v>2</v>
      </c>
      <c r="P10" s="2">
        <v>0</v>
      </c>
      <c r="Q10" s="2">
        <v>0</v>
      </c>
      <c r="R10" s="2">
        <v>1</v>
      </c>
      <c r="S10" s="2">
        <v>1</v>
      </c>
      <c r="T10" s="8">
        <v>9</v>
      </c>
    </row>
    <row r="11" spans="1:20" x14ac:dyDescent="0.35">
      <c r="A11" s="1" t="s">
        <v>36</v>
      </c>
      <c r="B11" s="2" t="s">
        <v>37</v>
      </c>
      <c r="C11" s="2">
        <v>22</v>
      </c>
      <c r="D11" s="2">
        <v>2</v>
      </c>
      <c r="E11" s="2">
        <v>5</v>
      </c>
      <c r="F11" s="3">
        <f t="shared" si="0"/>
        <v>0.4</v>
      </c>
      <c r="G11" s="2">
        <v>1</v>
      </c>
      <c r="H11" s="2">
        <v>4</v>
      </c>
      <c r="I11" s="3">
        <f t="shared" si="1"/>
        <v>0.25</v>
      </c>
      <c r="J11" s="2">
        <v>0</v>
      </c>
      <c r="K11" s="2">
        <v>0</v>
      </c>
      <c r="L11" s="3">
        <v>0</v>
      </c>
      <c r="M11" s="2">
        <v>1</v>
      </c>
      <c r="N11" s="2">
        <v>2</v>
      </c>
      <c r="O11" s="2">
        <v>0</v>
      </c>
      <c r="P11" s="2">
        <v>0</v>
      </c>
      <c r="Q11" s="2">
        <v>1</v>
      </c>
      <c r="R11" s="2">
        <v>2</v>
      </c>
      <c r="S11" s="2">
        <v>4</v>
      </c>
      <c r="T11" s="8">
        <v>5</v>
      </c>
    </row>
    <row r="12" spans="1:20" x14ac:dyDescent="0.35">
      <c r="A12" s="1" t="s">
        <v>38</v>
      </c>
      <c r="B12" s="2" t="s">
        <v>62</v>
      </c>
      <c r="C12" s="2">
        <v>17</v>
      </c>
      <c r="D12" s="2">
        <v>2</v>
      </c>
      <c r="E12" s="2">
        <v>3</v>
      </c>
      <c r="F12" s="3">
        <f t="shared" si="0"/>
        <v>0.66666666666666663</v>
      </c>
      <c r="G12" s="2">
        <v>0</v>
      </c>
      <c r="H12" s="2">
        <v>2</v>
      </c>
      <c r="I12" s="3">
        <f t="shared" si="1"/>
        <v>0</v>
      </c>
      <c r="J12" s="2">
        <v>2</v>
      </c>
      <c r="K12" s="2">
        <v>2</v>
      </c>
      <c r="L12" s="3">
        <f t="shared" si="2"/>
        <v>1</v>
      </c>
      <c r="M12" s="2">
        <v>0</v>
      </c>
      <c r="N12" s="2">
        <v>2</v>
      </c>
      <c r="O12" s="2">
        <v>1</v>
      </c>
      <c r="P12" s="2">
        <v>0</v>
      </c>
      <c r="Q12" s="2">
        <v>1</v>
      </c>
      <c r="R12" s="2">
        <v>0</v>
      </c>
      <c r="S12" s="2">
        <v>0</v>
      </c>
      <c r="T12" s="8">
        <v>6</v>
      </c>
    </row>
    <row r="13" spans="1:20" x14ac:dyDescent="0.35">
      <c r="A13" s="1" t="s">
        <v>39</v>
      </c>
      <c r="B13" s="2" t="s">
        <v>40</v>
      </c>
      <c r="C13" s="2">
        <v>18</v>
      </c>
      <c r="D13" s="2">
        <v>1</v>
      </c>
      <c r="E13" s="2">
        <v>2</v>
      </c>
      <c r="F13" s="3">
        <f t="shared" si="0"/>
        <v>0.5</v>
      </c>
      <c r="G13" s="2">
        <v>0</v>
      </c>
      <c r="H13" s="2">
        <v>2</v>
      </c>
      <c r="I13" s="3">
        <f t="shared" si="1"/>
        <v>0</v>
      </c>
      <c r="J13" s="2">
        <v>0</v>
      </c>
      <c r="K13" s="2">
        <v>0</v>
      </c>
      <c r="L13" s="3">
        <v>0</v>
      </c>
      <c r="M13" s="2">
        <v>3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8">
        <v>4</v>
      </c>
    </row>
    <row r="14" spans="1:20" x14ac:dyDescent="0.35">
      <c r="A14" s="1" t="s">
        <v>41</v>
      </c>
      <c r="B14" s="2" t="s">
        <v>49</v>
      </c>
      <c r="C14" s="2" t="s">
        <v>48</v>
      </c>
      <c r="D14" s="2" t="s">
        <v>48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48</v>
      </c>
      <c r="N14" s="2" t="s">
        <v>48</v>
      </c>
      <c r="O14" s="2" t="s">
        <v>48</v>
      </c>
      <c r="P14" s="2" t="s">
        <v>48</v>
      </c>
      <c r="Q14" s="2" t="s">
        <v>48</v>
      </c>
      <c r="R14" s="2" t="s">
        <v>48</v>
      </c>
      <c r="S14" s="2" t="s">
        <v>48</v>
      </c>
      <c r="T14" s="2" t="s">
        <v>48</v>
      </c>
    </row>
    <row r="15" spans="1:20" x14ac:dyDescent="0.35">
      <c r="A15" s="1" t="s">
        <v>42</v>
      </c>
      <c r="B15" s="2" t="s">
        <v>61</v>
      </c>
      <c r="C15" s="2">
        <v>1</v>
      </c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3">
        <v>0</v>
      </c>
      <c r="J15" s="2">
        <v>0</v>
      </c>
      <c r="K15" s="2">
        <v>0</v>
      </c>
      <c r="L15" s="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8">
        <v>0</v>
      </c>
    </row>
    <row r="16" spans="1:20" x14ac:dyDescent="0.35">
      <c r="A16" s="1" t="s">
        <v>43</v>
      </c>
      <c r="B16" s="2" t="s">
        <v>44</v>
      </c>
      <c r="C16" s="2" t="s">
        <v>48</v>
      </c>
      <c r="D16" s="2" t="s">
        <v>48</v>
      </c>
      <c r="E16" s="2" t="s">
        <v>48</v>
      </c>
      <c r="F16" s="2" t="s">
        <v>48</v>
      </c>
      <c r="G16" s="2" t="s">
        <v>48</v>
      </c>
      <c r="H16" s="2" t="s">
        <v>48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48</v>
      </c>
      <c r="N16" s="2" t="s">
        <v>48</v>
      </c>
      <c r="O16" s="2" t="s">
        <v>48</v>
      </c>
      <c r="P16" s="2" t="s">
        <v>48</v>
      </c>
      <c r="Q16" s="2" t="s">
        <v>48</v>
      </c>
      <c r="R16" s="2" t="s">
        <v>48</v>
      </c>
      <c r="S16" s="2" t="s">
        <v>48</v>
      </c>
      <c r="T16" s="2" t="s">
        <v>48</v>
      </c>
    </row>
    <row r="17" spans="1:20" x14ac:dyDescent="0.35">
      <c r="A17" s="1" t="s">
        <v>45</v>
      </c>
      <c r="B17" s="2" t="s">
        <v>37</v>
      </c>
      <c r="C17" s="2" t="s">
        <v>48</v>
      </c>
      <c r="D17" s="2" t="s">
        <v>48</v>
      </c>
      <c r="E17" s="2" t="s">
        <v>48</v>
      </c>
      <c r="F17" s="2" t="s">
        <v>48</v>
      </c>
      <c r="G17" s="2" t="s">
        <v>48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48</v>
      </c>
      <c r="N17" s="2" t="s">
        <v>48</v>
      </c>
      <c r="O17" s="2" t="s">
        <v>48</v>
      </c>
      <c r="P17" s="2" t="s">
        <v>48</v>
      </c>
      <c r="Q17" s="2" t="s">
        <v>48</v>
      </c>
      <c r="R17" s="2" t="s">
        <v>48</v>
      </c>
      <c r="S17" s="2" t="s">
        <v>48</v>
      </c>
      <c r="T17" s="2" t="s">
        <v>48</v>
      </c>
    </row>
    <row r="18" spans="1:20" x14ac:dyDescent="0.35">
      <c r="A18" s="1" t="s">
        <v>46</v>
      </c>
      <c r="B18" s="2" t="s">
        <v>47</v>
      </c>
      <c r="C18" s="2" t="s">
        <v>48</v>
      </c>
      <c r="D18" s="2" t="s">
        <v>48</v>
      </c>
      <c r="E18" s="2" t="s">
        <v>48</v>
      </c>
      <c r="F18" s="2" t="s">
        <v>48</v>
      </c>
      <c r="G18" s="2" t="s">
        <v>48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48</v>
      </c>
      <c r="N18" s="2" t="s">
        <v>48</v>
      </c>
      <c r="O18" s="2" t="s">
        <v>48</v>
      </c>
      <c r="P18" s="2" t="s">
        <v>48</v>
      </c>
      <c r="Q18" s="2" t="s">
        <v>48</v>
      </c>
      <c r="R18" s="2" t="s">
        <v>48</v>
      </c>
      <c r="S18" s="2" t="s">
        <v>48</v>
      </c>
      <c r="T18" s="2" t="s">
        <v>48</v>
      </c>
    </row>
    <row r="19" spans="1:20" x14ac:dyDescent="0.35">
      <c r="A19" s="9" t="s">
        <v>20</v>
      </c>
      <c r="B19" s="10"/>
      <c r="C19" s="10">
        <f>SUM(C6:C18)</f>
        <v>200</v>
      </c>
      <c r="D19" s="10">
        <f t="shared" ref="D19:E19" si="3">SUM(D6:D18)</f>
        <v>26</v>
      </c>
      <c r="E19" s="10">
        <f t="shared" si="3"/>
        <v>49</v>
      </c>
      <c r="F19" s="11">
        <f>D19/E19</f>
        <v>0.53061224489795922</v>
      </c>
      <c r="G19" s="10">
        <f>SUM(G6:G18)</f>
        <v>2</v>
      </c>
      <c r="H19" s="10">
        <f>SUM(H6:H18)</f>
        <v>19</v>
      </c>
      <c r="I19" s="11">
        <f>G19/H19</f>
        <v>0.10526315789473684</v>
      </c>
      <c r="J19" s="10">
        <f>SUM(J6:J18)</f>
        <v>12</v>
      </c>
      <c r="K19" s="10">
        <f>SUM(K6:K18)</f>
        <v>17</v>
      </c>
      <c r="L19" s="11">
        <f>J19/K19</f>
        <v>0.70588235294117652</v>
      </c>
      <c r="M19" s="10">
        <f t="shared" ref="M19:T19" si="4">SUM(M6:M18)</f>
        <v>13</v>
      </c>
      <c r="N19" s="10">
        <f t="shared" si="4"/>
        <v>13</v>
      </c>
      <c r="O19" s="10">
        <f t="shared" si="4"/>
        <v>5</v>
      </c>
      <c r="P19" s="10">
        <f t="shared" si="4"/>
        <v>4</v>
      </c>
      <c r="Q19" s="10">
        <f t="shared" si="4"/>
        <v>3</v>
      </c>
      <c r="R19" s="10">
        <f t="shared" si="4"/>
        <v>3</v>
      </c>
      <c r="S19" s="10">
        <f t="shared" si="4"/>
        <v>23</v>
      </c>
      <c r="T19" s="12">
        <f t="shared" si="4"/>
        <v>72</v>
      </c>
    </row>
    <row r="22" spans="1:20" x14ac:dyDescent="0.35">
      <c r="D22" s="14" t="s">
        <v>56</v>
      </c>
      <c r="E22" s="14"/>
      <c r="F22" s="14"/>
    </row>
    <row r="23" spans="1:20" x14ac:dyDescent="0.35">
      <c r="D23" s="14" t="s">
        <v>58</v>
      </c>
      <c r="E23" s="14">
        <v>23</v>
      </c>
      <c r="F23" s="14" t="s">
        <v>57</v>
      </c>
    </row>
    <row r="24" spans="1:20" x14ac:dyDescent="0.35">
      <c r="D24" s="14" t="s">
        <v>59</v>
      </c>
      <c r="E24" s="15">
        <v>0.7</v>
      </c>
      <c r="F24" s="14"/>
    </row>
    <row r="25" spans="1:20" x14ac:dyDescent="0.35">
      <c r="D25" s="14" t="s">
        <v>60</v>
      </c>
      <c r="E25" s="14">
        <v>3</v>
      </c>
      <c r="F25" s="14"/>
    </row>
  </sheetData>
  <pageMargins left="0.7" right="0.7" top="0.75" bottom="0.75" header="0.3" footer="0.3"/>
  <pageSetup paperSize="9" orientation="portrait" horizontalDpi="4294967293" verticalDpi="0" r:id="rId1"/>
  <ignoredErrors>
    <ignoredError sqref="I12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2022-11-15T09:48:31Z</dcterms:modified>
</cp:coreProperties>
</file>